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18270" windowHeight="8820" tabRatio="880" activeTab="0"/>
  </bookViews>
  <sheets>
    <sheet name="Доходы" sheetId="1" r:id="rId1"/>
  </sheets>
  <definedNames>
    <definedName name="_xlnm.Print_Area" localSheetId="0">'Доходы'!$A$1:$D$165</definedName>
  </definedNames>
  <calcPr fullCalcOnLoad="1"/>
</workbook>
</file>

<file path=xl/sharedStrings.xml><?xml version="1.0" encoding="utf-8"?>
<sst xmlns="http://schemas.openxmlformats.org/spreadsheetml/2006/main" count="317" uniqueCount="294">
  <si>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</si>
  <si>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</si>
  <si>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</si>
  <si>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</si>
  <si>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</si>
  <si>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</si>
  <si>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</si>
  <si>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</si>
  <si>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местным бюджетам на выравнивание уровня бюджетной обеспеченности</t>
  </si>
  <si>
    <t>000 2 02 01010 03 0000 151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</si>
  <si>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</si>
  <si>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</si>
  <si>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</si>
  <si>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Прочие дотации</t>
  </si>
  <si>
    <t>000 2 02 01900 00 0000 151</t>
  </si>
  <si>
    <t>Прочие дотации бюджетам муниципальных районов</t>
  </si>
  <si>
    <t>000 2 02 01904 05 0000 151</t>
  </si>
  <si>
    <t>Дотации  бюджетам  на   поддержку   мер   по   обеспечению
сбалансированности бюджетов</t>
  </si>
  <si>
    <t>Субвенции на оплату жилищно-коммунальных услуг отдельным категориям граждан</t>
  </si>
  <si>
    <t>000 2 02 02080 00 0000 151</t>
  </si>
  <si>
    <t>Субвенции местным бюджетам на оплату жилищно-коммунальных услуг отдельным категориям граждан</t>
  </si>
  <si>
    <t>000 2 02 02080 03 0000 151</t>
  </si>
  <si>
    <t>Субвенции бюджетам муниципальных районов на оплату жилищно-коммунальных услуг отдельным категориям граждан</t>
  </si>
  <si>
    <t>000 2 02 02080 05 0000 151</t>
  </si>
  <si>
    <t>Субвенции бюджетам поселений на оплату жилищно-коммунальных услуг отдельным категориям граждан</t>
  </si>
  <si>
    <t>000 2 02 02080 10 0000 151</t>
  </si>
  <si>
    <t>Субвенции бюджетам на осуществление полномочий по подготовке и проведению сельскохозяйственной переписи</t>
  </si>
  <si>
    <t>000 2 02 02090 00 0000 151</t>
  </si>
  <si>
    <t>Субвенции бюджетам муниципальных районов на осуществление полномочий по подготовке и проведению сельскохозяйственной переписи</t>
  </si>
  <si>
    <t>000 2 02 02094 05 0000 151</t>
  </si>
  <si>
    <t>Субвенции бюджетам на осуществление федеральных полномочий по государственной регистрации актов гражданского состояния</t>
  </si>
  <si>
    <t>000 2 02 03003 00 0000 151</t>
  </si>
  <si>
    <t>Субвенции местным бюджетам на осуществление федеральных полномочий по государственной регистрации актов гражданского состояния</t>
  </si>
  <si>
    <t>000 2 02 02110 03 0000 151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</si>
  <si>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</si>
  <si>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000 2 02 03003 05 0000 151</t>
  </si>
  <si>
    <t>Субвенции бюджетам поселений на осуществление федеральных полномочий по государственной регистрации актов гражданского состояния</t>
  </si>
  <si>
    <t>000 2 02 02110 10 0000 151</t>
  </si>
  <si>
    <t>Субвенции на обеспечение мер социальной поддержки для лиц, награжденных знаком "Почетный донор СССР", "Почетный донор России"</t>
  </si>
  <si>
    <t>000 2 02 02120 00 0000 151</t>
  </si>
  <si>
    <t>Субвенции местным бюджетам на обеспечение мер социальной поддержки для лиц, награжденных знаком "Почетный донор СССР", "Почетный донор России"</t>
  </si>
  <si>
    <t>000 2 02 02120 03 0000 151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</si>
  <si>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</si>
  <si>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000 2 02 02120 05 0000 151</t>
  </si>
  <si>
    <t>Субвенции бюджетам поселений на обеспечение мер социальной поддержки для лиц, награжденных знаком "Почетный донор СССР", "Почетный донор России"</t>
  </si>
  <si>
    <t>000 2 02 02120 10 0000 151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</si>
  <si>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</si>
  <si>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</si>
  <si>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</si>
  <si>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000 2 02 03007 05 0000 151</t>
  </si>
  <si>
    <t>ДОХОДЫ ОТ ОКАЗАНИЯ ПЛАТНЫХ УСЛУГ (РАБОТ) И КОМПЕНСАЦИИ ЗАТРАТ ГОСУДАРСТВА</t>
  </si>
  <si>
    <t>000 1 13 00000 00 0000 000</t>
  </si>
  <si>
    <t>000 1 13 02000 00 0000 130</t>
  </si>
  <si>
    <t>Доходы от компенсации затрат государства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</si>
  <si>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</si>
  <si>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</si>
  <si>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поселений</t>
  </si>
  <si>
    <t>000 1 13 02995 10 0000 130</t>
  </si>
  <si>
    <t>Субвенции бюджетам поселений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</t>
  </si>
  <si>
    <t>000 2 02 02180 10 0000 151</t>
  </si>
  <si>
    <t>Субвенции бюджетам на обеспечение мер социальной поддержки ветеранов труда</t>
  </si>
  <si>
    <t>000 2 02 02200 00 0000 151</t>
  </si>
  <si>
    <t>Субвенции местным бюджетам на обеспечение мер социальной поддержки ветеранов труда</t>
  </si>
  <si>
    <t>000 2 02 02201 03 0000 151</t>
  </si>
  <si>
    <t>Субвенции бюджетам муниципальных районов на обеспечение мер социальной поддержки ветеранов труда</t>
  </si>
  <si>
    <t>000 2 02 02203 05 0000 151</t>
  </si>
  <si>
    <t>Субвенции бюджетам поселений на обеспечение мер социальной поддержки ветеранов труда</t>
  </si>
  <si>
    <t>000 2 02 02203 10 0000 151</t>
  </si>
  <si>
    <t>Субвенции на обеспечение мер социальной поддержки тружеников тыла</t>
  </si>
  <si>
    <t>000 2 02 02210 00 0000 151</t>
  </si>
  <si>
    <t>Субвенции местным бюджетам на обеспечение мер социальной поддержки тружеников тыла</t>
  </si>
  <si>
    <t>000 2 02 02211 03 0000 151</t>
  </si>
  <si>
    <t>Субвенции бюджетам муниципальных районов на обеспечение мер социальной поддержки тружеников тыла</t>
  </si>
  <si>
    <t>000 2 02 02213 05 0000 151</t>
  </si>
  <si>
    <t>Субвенции бюджетам поселений на обеспечение мер социальной поддержки тружеников тыла</t>
  </si>
  <si>
    <t>000 2 02 02213 10 0000 151</t>
  </si>
  <si>
    <t>Субвенции на осуществление расходов бюджетов по выплате государственных пособий гражданам, имеющим детей</t>
  </si>
  <si>
    <t>000 2 02 02220 00 0000 151</t>
  </si>
  <si>
    <t>Субвенции местным бюджетам на осуществление расходов бюджетов по выплате государственных пособий гражданам, имеющим детей</t>
  </si>
  <si>
    <t>000 2 02 02221 03 0000 151</t>
  </si>
  <si>
    <t>Субвенции бюджетам муниципальных районов на осуществление расходов бюджетов по выплате государственных пособий гражданам, имеющим детей</t>
  </si>
  <si>
    <t>000 2 02 02223 05 0000 151</t>
  </si>
  <si>
    <t>Субвенции бюджетам поселений на осуществление расходов бюджетов по выплате государственных пособий гражданам, имеющим детей</t>
  </si>
  <si>
    <t>000 2 02 02223 10 0000 151</t>
  </si>
  <si>
    <t>Субвенции на осуществление мероприятий, связанных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</si>
  <si>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000 2 02 02230 00 0000 151</t>
  </si>
  <si>
    <t>Субвенции местным бюджетам на осуществление мероприятий, связанных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</t>
  </si>
  <si>
    <t>000 2 02 02232 03 0000 151</t>
  </si>
  <si>
    <t>Субвенции бюджетам муниципальных районов на осуществление мероприятий, связанных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</si>
  <si>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000 2 02 02234 05 0000 151</t>
  </si>
  <si>
    <t>Субвенции бюджетам поселений на осуществление мероприятий, связанных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</t>
  </si>
  <si>
    <t>000 2 02 02234 10 0000 151</t>
  </si>
  <si>
    <t>Субвенции на реализацию полномочий по осуществлению выплат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</si>
  <si>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000 2 02 02250 00 0000 151</t>
  </si>
  <si>
    <t>Субвенции местным бюджетам на реализацию полномочий по осуществлению выплат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</si>
  <si>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000 2 02 02252 03 0000 151</t>
  </si>
  <si>
    <t>Субвенции бюджетам муниципальных районов на реализацию полномочий по осуществлению выплат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</si>
  <si>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000 2 02 02254 05 0000 151</t>
  </si>
  <si>
    <t>Субвенции бюджетам поселений на реализацию полномочий по осуществлению выплат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</si>
  <si>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000 2 02 02254 10 0000 151</t>
  </si>
  <si>
    <t>Субвенции на частичное возмещение расходов бюджетов по предоставлению мер социальной поддержки реабилитированных лиц и лиц, признанных пострадавшими от политических репрессий</t>
  </si>
  <si>
    <t>000 2 02 02260 00 0000 151</t>
  </si>
  <si>
    <t>Субвенции местным бюджетам на частичное возмещение расходов бюджетов по предоставлению мер социальной поддержки реабилитированных лиц и лиц, признанных пострадавшими от политических репрессий</t>
  </si>
  <si>
    <t>000 2 02 02261 03 0000 151</t>
  </si>
  <si>
    <t>Субвенции бюджетам муниципальных районов на частичное возмещение расходов бюджетов по предоставлению мер социальной поддержки реабилитированных лиц и лиц, признанных пострадавшими от политических репрессий</t>
  </si>
  <si>
    <t>000 2 02 02263 05 0000 151</t>
  </si>
  <si>
    <t>Субвенции бюджетам поселений на частичное возмещение расходов бюджетов по предоставлению мер социальной поддержки реабилитированных лиц и лиц, признанных пострадавшими от политических репрессий</t>
  </si>
  <si>
    <t>000 2 02 02263 10 0000 151</t>
  </si>
  <si>
    <t>Субвенции на возмещение разницы в стоимости единого социального проездного билета и его полной стоимости по федеральным льготным категориям</t>
  </si>
  <si>
    <t>000 2 02 02009 00 0000 151</t>
  </si>
  <si>
    <t>000 2 02 02009 05 0000 151</t>
  </si>
  <si>
    <t>ВСЕГО ДОХОДОВ</t>
  </si>
  <si>
    <t>Сумма</t>
  </si>
  <si>
    <t>Приложение № 3</t>
  </si>
  <si>
    <t>тыс. рублей</t>
  </si>
  <si>
    <t>Наименование</t>
  </si>
  <si>
    <t>Коды бюджетной классификации Российской Федерации</t>
  </si>
  <si>
    <t>НАЛОГОВЫЕ И НЕНАЛОГОВЫЕ ДОХОДЫ</t>
  </si>
  <si>
    <t>000 1 00 00000 00 0000 000</t>
  </si>
  <si>
    <t>НАЛОГОВЫЕ ДОХОДЫ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</si>
  <si>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</si>
  <si>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</si>
  <si>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</si>
  <si>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</si>
  <si>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</si>
  <si>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НАЛОГИ НА СОВОКУПНЫЙ ДОХОД</t>
  </si>
  <si>
    <t>000 1 05 00000 00 0000 000</t>
  </si>
  <si>
    <t>000 1 05 01010 01 0000 110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</si>
  <si>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</si>
  <si>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</si>
  <si>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</si>
  <si>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</si>
  <si>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</si>
  <si>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</si>
  <si>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</si>
  <si>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</si>
  <si>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</si>
  <si>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</si>
  <si>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</si>
  <si>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</si>
  <si>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</si>
  <si>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</si>
  <si>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</si>
  <si>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</si>
  <si>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налог, взимаемый по ставкам, установленным в соотвествии с подпунктом 1 пункта 1 статьи 394 Налогового кодекса Российской Федерации</t>
  </si>
  <si>
    <t>000 1 06 06010 00 0000 110</t>
  </si>
  <si>
    <t>ГОСУДАРСТВЕННАЯ ПОШЛИНА, СБОРЫ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</si>
  <si>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</si>
  <si>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</si>
  <si>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</si>
  <si>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</si>
  <si>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</si>
  <si>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</si>
  <si>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</si>
  <si>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</si>
  <si>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</si>
  <si>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</si>
  <si>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</si>
  <si>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Государственная пошлина за выдачу ордера на квартиру</t>
  </si>
  <si>
    <t>000 1 08 07160 01 0000 110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</si>
  <si>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</si>
  <si>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</si>
  <si>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зачисляемый в местные бюджеты</t>
  </si>
  <si>
    <t>182 1 09 01000 03 0000 110</t>
  </si>
  <si>
    <t>Платежи за пользование природными ресурсами</t>
  </si>
  <si>
    <t>182 1 09 03000 00 0000 110</t>
  </si>
  <si>
    <t>Платежи за добычу полезных ископаемых</t>
  </si>
  <si>
    <t>182 1 09 03020 00 0000 110</t>
  </si>
  <si>
    <t>Платежи за добычу общераспространенных полезных ископаемых</t>
  </si>
  <si>
    <t>182 1 09 03021 03 0000 110</t>
  </si>
  <si>
    <t>Платежи за добычу подземных вод</t>
  </si>
  <si>
    <t>182 1 09 03023 01 0000 110</t>
  </si>
  <si>
    <t>Платежи за добычу других полезных ископаемых</t>
  </si>
  <si>
    <t>182 1 09 03025 01 0000 110</t>
  </si>
  <si>
    <t>Налоги на имущество</t>
  </si>
  <si>
    <t>000 1 09 04000 00 0000 110</t>
  </si>
  <si>
    <t>Налог на имущество предприятий</t>
  </si>
  <si>
    <t>182 1 09 04010 02 0000 110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</si>
  <si>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</si>
  <si>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</si>
  <si>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</si>
  <si>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</si>
  <si>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НЕНАЛОГОВЫЕ ДОХОДЫ</t>
  </si>
  <si>
    <t>Доходы от продажи квартир</t>
  </si>
  <si>
    <t>000 1 14 01000 00 0000 410</t>
  </si>
  <si>
    <t>Доходы местных бюджетов от продажи квартир</t>
  </si>
  <si>
    <t>001 1 14 01030 03 0000 410</t>
  </si>
  <si>
    <t>Доходы бюджетов муниципальных районов от продажи квартир</t>
  </si>
  <si>
    <t>001 1 14 01050 05 0000 410</t>
  </si>
  <si>
    <t>Доходы бюджетов поселений от продажи квартир</t>
  </si>
  <si>
    <t>001 1 14 01050 10 0000 410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</si>
  <si>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унитарных предприятий, а том числе казенных)</t>
  </si>
  <si>
    <t>000 1 14 02000 00 0000 000</t>
  </si>
  <si>
    <t>001 1 14 02030 03 0000 410</t>
  </si>
  <si>
    <t>001 1 14 02030 03 0000 440</t>
  </si>
  <si>
    <t>Доходы от реализации имущества, находящегося в  собственности муниципальных районов (за исключением имущества автономных учреждений, а также имущества государственных унитарных предприятий, а том числе казенных)</t>
  </si>
  <si>
    <t>001 1 14 02030 05 0000 410</t>
  </si>
  <si>
    <t>001 1 14 02030 05 0000 440</t>
  </si>
  <si>
    <t>001 1 14 02030 10 0000 410</t>
  </si>
  <si>
    <t>001 1 14 02030 10 0000 440</t>
  </si>
  <si>
    <t>001 1 14 02033 03 0000 410</t>
  </si>
  <si>
    <t>001 1 14 02033 03 0000 440</t>
  </si>
  <si>
    <t>Доходы от реализации имущества, находящегося в  собственности муниципальных районов (за исключением имущества автономных учреждений, а также имущества государственных унитарных предприятий, а том числе казенных), в части реализации основных средств по указанному имуществу</t>
  </si>
  <si>
    <t>001 1 14 02033 05 0000 410</t>
  </si>
  <si>
    <t>Доходы от реализации имущества, находящегося в  собственности муниципальных районов (за исключением имущества автономных учреждений, а также имущества государственных унитарных предприятий, а том числе казенных), в части реализации материальных запасов по указанному имуществу</t>
  </si>
  <si>
    <t>001 1 14 02033 05 0000 440</t>
  </si>
  <si>
    <t xml:space="preserve">Земельный налог с физических лиц , обладающих земельным участком, расположенным в границах сельских поселений </t>
  </si>
  <si>
    <t>000 1 06 06043 10 0000 110</t>
  </si>
  <si>
    <t>Земельный налог с физических лиц</t>
  </si>
  <si>
    <t>Земельный налог с организаций</t>
  </si>
  <si>
    <t xml:space="preserve">Земельный налог </t>
  </si>
  <si>
    <t>000 1 06 06033 10 0000 110</t>
  </si>
  <si>
    <t>000 1 06 06030 00 0000 110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</si>
  <si>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</si>
  <si>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000 1 06 06000 00 0000 110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</si>
  <si>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</si>
  <si>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</si>
  <si>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000 1 06 06040 00 0000 110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</si>
  <si>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</si>
  <si>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</si>
  <si>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</si>
  <si>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000 2 02 15001 10 0000 151</t>
  </si>
  <si>
    <t>ШТРАФЫ, САНКЦИИ, ВОЗМЕЩЕНИЕ УЩЕРБА</t>
  </si>
  <si>
    <t>Земельный налог с организаций, обладающих земельным участком, расположенным в границах сельских поселений</t>
  </si>
  <si>
    <t>000 2 02 20000 00 0000 150</t>
  </si>
  <si>
    <t>000 2 02 29999 00 0000 150</t>
  </si>
  <si>
    <t>000 2 02 29999 10 0000 150</t>
  </si>
  <si>
    <t>000 2 02 30000 00 0000 150</t>
  </si>
  <si>
    <t>000 2 02 35118 00 0000 150</t>
  </si>
  <si>
    <t>000 2 02 35118 10 0000 150</t>
  </si>
  <si>
    <t>Субсидии бюджетам бюджетной системы  Российской Федерации (межбюджетные субсидии)</t>
  </si>
  <si>
    <t>Субвенции бюджетам бюджетной системы Российской Федерации</t>
  </si>
  <si>
    <t xml:space="preserve">Иные межбюджетные трансферты 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</si>
  <si>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</si>
  <si>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</si>
  <si>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</si>
  <si>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000 2 02 40014 10 0000 150</t>
  </si>
  <si>
    <t>000 2 02 30024 10 0000 150</t>
  </si>
  <si>
    <t>000 2 02 30024 00 0000 150</t>
  </si>
  <si>
    <t xml:space="preserve">Платежи в целях возмещения причиненного ущерба (убытков) </t>
  </si>
  <si>
    <t>000 1 16 10000 00 0000 140</t>
  </si>
  <si>
    <t>000 1 16 10000 00 0000 000</t>
  </si>
  <si>
    <t>000 1 16 10032 10 0000 140</t>
  </si>
  <si>
    <t>000 1 16 10030 10 0000 140</t>
  </si>
  <si>
    <t>000 2 02 15001 10 0000 150</t>
  </si>
  <si>
    <t>000 2 02 10000 00 0000 150</t>
  </si>
  <si>
    <t xml:space="preserve">Дотации на выравнивание  бюджетной обеспеченности </t>
  </si>
  <si>
    <t>000 2 02 15001 00 0000 150</t>
  </si>
  <si>
    <t xml:space="preserve">Дотации бюджетам бюджетной системы Российской Федерации </t>
  </si>
  <si>
    <t xml:space="preserve">Прочее возмещение ущерба,  причиненного муниципальному имуществу сельского поселения ( за исключением имущества, закрепленного за муниципальными бюджетными (автономными) учреждениями, унитарными предприятиями)  </t>
  </si>
  <si>
    <t xml:space="preserve">Платежи по искам о возмещении ущерба , а также платежи , уплачиваемые при добровольном возмещении ущерба, причиненного муниципальному имуществу сельского поселения ( за исключением имущества, закрепленного за муниципальными бюджетными (автономными) учреждениями, унитарными предприятиями)  </t>
  </si>
  <si>
    <t>000 2 02 49999 10 0000 150</t>
  </si>
  <si>
    <t>000 2 02 49999 00 0000 150</t>
  </si>
  <si>
    <t>2021 год</t>
  </si>
  <si>
    <t>Объем поступлений доходов бюджета сельского поселения Междуречье                                                                         Кольского района Мурманской области на 2021 год</t>
  </si>
  <si>
    <t>Мурманской области</t>
  </si>
  <si>
    <t xml:space="preserve">к решению Совета депутатов с.п. Междуречье Кольского района </t>
  </si>
  <si>
    <t xml:space="preserve"> 000 2 02 27567 10 0000 150</t>
  </si>
  <si>
    <t>000 2 02 29999 10 9 000 150</t>
  </si>
  <si>
    <t>000 2 02 2999 10 0000 150</t>
  </si>
  <si>
    <t xml:space="preserve">Субсидии бюджетам сельских поселений на реализацию проектов по поддержке местных инициатив </t>
  </si>
  <si>
    <t>Субсидии бюджетам сельских поселений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</si>
  <si>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</si>
  <si>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Субвенции на осуществление органами местного самоуправления отдельных гос. Полномочий по определению перечня должностных лиц, уполномоченных составлять протоколы об административных правонарушениях</t>
  </si>
  <si>
    <t>Субвенции бюджетам сельских поселений на осуществление деятельности по отлову и содержанию животных без владельцев</t>
  </si>
  <si>
    <t xml:space="preserve"> 000 2 02 27567  00 0000 150</t>
  </si>
  <si>
    <t>000 2 02 25555 00 0000 150</t>
  </si>
  <si>
    <t>000 2 02 25555 10 0000 150</t>
  </si>
  <si>
    <t>000 2 07 00000 00 0000 000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</si>
  <si>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</si>
  <si>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</si>
  <si>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000 2 07 05000 10 0000 150</t>
  </si>
  <si>
    <t>000 2 07 05030 10 0000 150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</si>
  <si>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</si>
  <si>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</si>
  <si>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</t>
  </si>
  <si>
    <t xml:space="preserve"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 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</si>
  <si>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</si>
  <si>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Прочие субсидии бюджетам сельских поселений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</si>
  <si>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</si>
  <si>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</si>
  <si>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</si>
  <si>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</si>
  <si>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</si>
  <si>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Иные межбюджетные трансферты бюджетам сельских поселений на осуществление части функций, связанных с исполнением полномочий по дорожной деятельности  в отношении автомобильных дорог местного значения в границах населенных пунктов поселения и обеспечению безопасности дорожного движения на них</t>
  </si>
  <si>
    <t>Иные межбюджетные трансферты бюджетам сельских поселений на осуществление части функций, связанных с исполнением полномочий по организации ритуальных услуг и содержанию мест захоронения на территории сельских поселений</t>
  </si>
  <si>
    <t>Субсидия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</si>
  <si>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ПРОЧИЕ НЕНАЛОГОВЫЕ ДОХОДЫ</t>
  </si>
  <si>
    <t>000 117 00000 00 0000 000</t>
  </si>
  <si>
    <t>Инициативные платежи</t>
  </si>
  <si>
    <t>000 117 15000 00 0000 150</t>
  </si>
  <si>
    <t>000 117 15030 10 0000 150</t>
  </si>
  <si>
    <t>Инициативные платежи,зачисляемые в бюджеты сельских поселений</t>
  </si>
  <si>
    <t xml:space="preserve">от  "23" августа 2021 № 9/2   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</si>
</sst>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0000%"/>
    <numFmt numFmtId="174" formatCode="#,##0_ ;[Red]\-#,##0\ "/>
    <numFmt numFmtId="175" formatCode="#,##0.000"/>
    <numFmt numFmtId="176" formatCode="#,##0.0"/>
    <numFmt numFmtId="177" formatCode="0.0_ ;[Red]\-0.0\ "/>
    <numFmt numFmtId="178" formatCode="0.0"/>
    <numFmt numFmtId="179" formatCode="0.00_ ;[Red]\-0.00\ "/>
    <numFmt numFmtId="180" formatCode="0.0%"/>
    <numFmt numFmtId="181" formatCode="[$-FC19]d\ mmmm\ yyyy\ &quot;г.&quot;"/>
    <numFmt numFmtId="182" formatCode="[$-F400]h:mm:ss\ AM/PM"/>
    <numFmt numFmtId="183" formatCode="#,##0.00_ ;[Red]\-#,##0.00\ "/>
    <numFmt numFmtId="184" formatCode="0.000%"/>
    <numFmt numFmtId="185" formatCode="#,##0.0_ ;[Red]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_р_._-;\-* #,##0.0_р_._-;_-* &quot;-&quot;??_р_._-;_-@_-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1">
      <alignment horizont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72" fontId="5" fillId="0" borderId="1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43" fontId="0" fillId="0" borderId="0" xfId="60" applyFont="1" applyFill="1" applyAlignment="1">
      <alignment/>
    </xf>
    <xf numFmtId="43" fontId="0" fillId="0" borderId="0" xfId="60" applyFont="1" applyFill="1" applyAlignment="1">
      <alignment/>
    </xf>
    <xf numFmtId="172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85" fontId="4" fillId="0" borderId="11" xfId="0" applyNumberFormat="1" applyFont="1" applyFill="1" applyBorder="1" applyAlignment="1">
      <alignment vertical="center" wrapText="1"/>
    </xf>
    <xf numFmtId="172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85" fontId="3" fillId="0" borderId="11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wrapText="1"/>
    </xf>
    <xf numFmtId="43" fontId="3" fillId="0" borderId="11" xfId="60" applyFont="1" applyFill="1" applyBorder="1" applyAlignment="1">
      <alignment horizontal="center" vertical="center" wrapText="1"/>
    </xf>
    <xf numFmtId="43" fontId="4" fillId="0" borderId="11" xfId="6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left" vertical="center" wrapText="1"/>
    </xf>
    <xf numFmtId="190" fontId="5" fillId="0" borderId="0" xfId="0" applyNumberFormat="1" applyFont="1" applyFill="1" applyAlignment="1">
      <alignment/>
    </xf>
    <xf numFmtId="183" fontId="0" fillId="0" borderId="0" xfId="0" applyNumberFormat="1" applyFill="1" applyAlignment="1">
      <alignment/>
    </xf>
    <xf numFmtId="185" fontId="5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43" fontId="3" fillId="0" borderId="0" xfId="60" applyFont="1" applyFill="1" applyAlignment="1">
      <alignment/>
    </xf>
    <xf numFmtId="185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171" fontId="0" fillId="0" borderId="0" xfId="0" applyNumberForma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85" fontId="4" fillId="0" borderId="12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3" fillId="0" borderId="0" xfId="0" applyFont="1" applyAlignment="1">
      <alignment horizontal="justify" vertical="center" wrapText="1"/>
    </xf>
    <xf numFmtId="185" fontId="0" fillId="0" borderId="11" xfId="0" applyNumberForma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5"/>
  <sheetViews>
    <sheetView tabSelected="1" view="pageBreakPreview" zoomScale="110" zoomScaleSheetLayoutView="110" workbookViewId="0" topLeftCell="A1">
      <selection activeCell="D5" sqref="D5"/>
    </sheetView>
  </sheetViews>
  <sheetFormatPr defaultColWidth="9.00390625" defaultRowHeight="12.75" outlineLevelRow="1"/>
  <cols>
    <col min="1" max="1" width="74.00390625" style="5" customWidth="1"/>
    <col min="2" max="2" width="31.625" style="5" customWidth="1"/>
    <col min="3" max="3" width="16.125" style="5" customWidth="1"/>
    <col min="4" max="4" width="16.25390625" style="5" customWidth="1"/>
    <col min="5" max="5" width="22.875" style="5" customWidth="1"/>
    <col min="6" max="6" width="9.125" style="5" customWidth="1"/>
    <col min="7" max="7" width="14.375" style="5" customWidth="1"/>
    <col min="8" max="16384" width="9.125" style="5" customWidth="1"/>
  </cols>
  <sheetData>
    <row r="1" spans="1:3" ht="15.75">
      <c r="A1" s="1"/>
      <c r="B1" s="44" t="s">
        <v>113</v>
      </c>
      <c r="C1" s="44"/>
    </row>
    <row r="2" spans="1:3" ht="32.25" customHeight="1">
      <c r="A2" s="1"/>
      <c r="B2" s="45" t="s">
        <v>256</v>
      </c>
      <c r="C2" s="45"/>
    </row>
    <row r="3" spans="1:3" ht="15.75">
      <c r="A3" s="1"/>
      <c r="B3" s="44" t="s">
        <v>255</v>
      </c>
      <c r="C3" s="44"/>
    </row>
    <row r="4" spans="1:3" ht="15.75">
      <c r="A4" s="44" t="s">
        <v>293</v>
      </c>
      <c r="B4" s="44"/>
      <c r="C4" s="44"/>
    </row>
    <row r="5" spans="1:3" ht="39" customHeight="1">
      <c r="A5" s="46" t="s">
        <v>254</v>
      </c>
      <c r="B5" s="46"/>
      <c r="C5" s="46"/>
    </row>
    <row r="6" spans="1:3" ht="12.75">
      <c r="A6" s="2"/>
      <c r="B6" s="3"/>
      <c r="C6" s="3" t="s">
        <v>114</v>
      </c>
    </row>
    <row r="7" spans="1:3" ht="12.75">
      <c r="A7" s="47" t="s">
        <v>115</v>
      </c>
      <c r="B7" s="47" t="s">
        <v>116</v>
      </c>
      <c r="C7" s="35" t="s">
        <v>253</v>
      </c>
    </row>
    <row r="8" spans="1:3" ht="43.5" customHeight="1">
      <c r="A8" s="48"/>
      <c r="B8" s="48"/>
      <c r="C8" s="34" t="s">
        <v>112</v>
      </c>
    </row>
    <row r="9" spans="1:3" ht="18.75" customHeight="1">
      <c r="A9" s="8" t="s">
        <v>117</v>
      </c>
      <c r="B9" s="9" t="s">
        <v>118</v>
      </c>
      <c r="C9" s="10">
        <f>C10+C53+C79</f>
        <v>67944.3</v>
      </c>
    </row>
    <row r="10" spans="1:5" ht="15.75">
      <c r="A10" s="8" t="s">
        <v>119</v>
      </c>
      <c r="B10" s="9"/>
      <c r="C10" s="10">
        <f>C11+C14+C20</f>
        <v>65615.8</v>
      </c>
      <c r="D10" s="45"/>
      <c r="E10" s="44"/>
    </row>
    <row r="11" spans="1:3" ht="18.75" customHeight="1">
      <c r="A11" s="8" t="s">
        <v>120</v>
      </c>
      <c r="B11" s="9" t="s">
        <v>121</v>
      </c>
      <c r="C11" s="10">
        <f>C12</f>
        <v>47983.8</v>
      </c>
    </row>
    <row r="12" spans="1:3" ht="12.75" outlineLevel="1">
      <c r="A12" s="11" t="s">
        <v>122</v>
      </c>
      <c r="B12" s="12" t="s">
        <v>123</v>
      </c>
      <c r="C12" s="13">
        <f>C13</f>
        <v>47983.8</v>
      </c>
    </row>
    <row r="13" spans="1:4" ht="57.75" customHeight="1" outlineLevel="1">
      <c r="A13" s="11" t="s">
        <v>213</v>
      </c>
      <c r="B13" s="12" t="s">
        <v>124</v>
      </c>
      <c r="C13" s="13">
        <v>47983.8</v>
      </c>
      <c r="D13" s="29"/>
    </row>
    <row r="14" spans="1:3" ht="12.75">
      <c r="A14" s="8" t="s">
        <v>125</v>
      </c>
      <c r="B14" s="9" t="s">
        <v>126</v>
      </c>
      <c r="C14" s="10">
        <f>C18+C15</f>
        <v>15298</v>
      </c>
    </row>
    <row r="15" spans="1:3" ht="12.75" outlineLevel="1">
      <c r="A15" s="11" t="s">
        <v>0</v>
      </c>
      <c r="B15" s="12" t="s">
        <v>1</v>
      </c>
      <c r="C15" s="13">
        <f>C16</f>
        <v>750</v>
      </c>
    </row>
    <row r="16" spans="1:3" ht="25.5" outlineLevel="1">
      <c r="A16" s="14" t="s">
        <v>2</v>
      </c>
      <c r="B16" s="12" t="s">
        <v>127</v>
      </c>
      <c r="C16" s="13">
        <f>C17</f>
        <v>750</v>
      </c>
    </row>
    <row r="17" spans="1:3" ht="25.5" outlineLevel="1">
      <c r="A17" s="14" t="s">
        <v>2</v>
      </c>
      <c r="B17" s="12" t="s">
        <v>3</v>
      </c>
      <c r="C17" s="13">
        <v>750</v>
      </c>
    </row>
    <row r="18" spans="1:4" ht="12.75" outlineLevel="1">
      <c r="A18" s="11" t="s">
        <v>128</v>
      </c>
      <c r="B18" s="12" t="s">
        <v>129</v>
      </c>
      <c r="C18" s="13">
        <f>C19</f>
        <v>14548</v>
      </c>
      <c r="D18" s="23"/>
    </row>
    <row r="19" spans="1:4" ht="18.75" customHeight="1" outlineLevel="1">
      <c r="A19" s="11" t="s">
        <v>128</v>
      </c>
      <c r="B19" s="12" t="s">
        <v>130</v>
      </c>
      <c r="C19" s="13">
        <v>14548</v>
      </c>
      <c r="D19" s="23"/>
    </row>
    <row r="20" spans="1:3" ht="18.75" customHeight="1">
      <c r="A20" s="8" t="s">
        <v>131</v>
      </c>
      <c r="B20" s="9" t="s">
        <v>132</v>
      </c>
      <c r="C20" s="10">
        <f>C21+C27</f>
        <v>2334</v>
      </c>
    </row>
    <row r="21" spans="1:3" ht="18.75" customHeight="1" outlineLevel="1">
      <c r="A21" s="11" t="s">
        <v>133</v>
      </c>
      <c r="B21" s="12" t="s">
        <v>134</v>
      </c>
      <c r="C21" s="13">
        <f>C22</f>
        <v>195</v>
      </c>
    </row>
    <row r="22" spans="1:3" ht="30.75" customHeight="1" outlineLevel="1">
      <c r="A22" s="15" t="s">
        <v>215</v>
      </c>
      <c r="B22" s="12" t="s">
        <v>135</v>
      </c>
      <c r="C22" s="13">
        <v>195</v>
      </c>
    </row>
    <row r="23" spans="1:3" ht="31.5" customHeight="1" hidden="1" outlineLevel="1">
      <c r="A23" s="11" t="s">
        <v>136</v>
      </c>
      <c r="B23" s="12" t="s">
        <v>137</v>
      </c>
      <c r="C23" s="10">
        <f>C24+C25</f>
        <v>0</v>
      </c>
    </row>
    <row r="24" spans="1:3" ht="12.75" hidden="1" outlineLevel="1">
      <c r="A24" s="14" t="s">
        <v>138</v>
      </c>
      <c r="B24" s="12" t="s">
        <v>139</v>
      </c>
      <c r="C24" s="10"/>
    </row>
    <row r="25" spans="1:3" ht="12.75" hidden="1" outlineLevel="1">
      <c r="A25" s="14" t="s">
        <v>140</v>
      </c>
      <c r="B25" s="12" t="s">
        <v>141</v>
      </c>
      <c r="C25" s="10"/>
    </row>
    <row r="26" spans="1:3" ht="12.75" hidden="1" outlineLevel="1">
      <c r="A26" s="11" t="s">
        <v>142</v>
      </c>
      <c r="B26" s="12" t="s">
        <v>143</v>
      </c>
      <c r="C26" s="10"/>
    </row>
    <row r="27" spans="1:3" ht="12.75" outlineLevel="1">
      <c r="A27" s="16" t="s">
        <v>210</v>
      </c>
      <c r="B27" s="9" t="s">
        <v>214</v>
      </c>
      <c r="C27" s="10">
        <f>C30+C32</f>
        <v>2139</v>
      </c>
    </row>
    <row r="28" spans="1:3" ht="12.75" hidden="1" outlineLevel="1">
      <c r="A28" s="15" t="s">
        <v>209</v>
      </c>
      <c r="B28" s="12" t="s">
        <v>212</v>
      </c>
      <c r="C28" s="10">
        <v>1262</v>
      </c>
    </row>
    <row r="29" spans="1:3" ht="52.5" customHeight="1" hidden="1" outlineLevel="1">
      <c r="A29" s="14" t="s">
        <v>144</v>
      </c>
      <c r="B29" s="12" t="s">
        <v>145</v>
      </c>
      <c r="C29" s="10"/>
    </row>
    <row r="30" spans="1:3" ht="12.75" outlineLevel="1">
      <c r="A30" s="15" t="s">
        <v>209</v>
      </c>
      <c r="B30" s="12" t="s">
        <v>212</v>
      </c>
      <c r="C30" s="10">
        <f>C31</f>
        <v>2089</v>
      </c>
    </row>
    <row r="31" spans="1:4" ht="25.5" outlineLevel="1">
      <c r="A31" s="15" t="s">
        <v>223</v>
      </c>
      <c r="B31" s="12" t="s">
        <v>211</v>
      </c>
      <c r="C31" s="13">
        <f>2139-50</f>
        <v>2089</v>
      </c>
      <c r="D31" s="23"/>
    </row>
    <row r="32" spans="1:3" ht="12.75" outlineLevel="1">
      <c r="A32" s="15" t="s">
        <v>208</v>
      </c>
      <c r="B32" s="12" t="s">
        <v>217</v>
      </c>
      <c r="C32" s="10">
        <f>C33</f>
        <v>50</v>
      </c>
    </row>
    <row r="33" spans="1:3" ht="25.5" outlineLevel="1">
      <c r="A33" s="15" t="s">
        <v>206</v>
      </c>
      <c r="B33" s="12" t="s">
        <v>207</v>
      </c>
      <c r="C33" s="13">
        <v>50</v>
      </c>
    </row>
    <row r="34" spans="1:3" ht="13.5" customHeight="1" hidden="1">
      <c r="A34" s="8" t="s">
        <v>146</v>
      </c>
      <c r="B34" s="9" t="s">
        <v>147</v>
      </c>
      <c r="C34" s="10">
        <f>C35+C37+C38</f>
        <v>0</v>
      </c>
    </row>
    <row r="35" spans="1:3" ht="13.5" customHeight="1" hidden="1" outlineLevel="1">
      <c r="A35" s="11" t="s">
        <v>148</v>
      </c>
      <c r="B35" s="12" t="s">
        <v>149</v>
      </c>
      <c r="C35" s="10">
        <f>C36</f>
        <v>0</v>
      </c>
    </row>
    <row r="36" spans="1:3" ht="24" customHeight="1" hidden="1" outlineLevel="1">
      <c r="A36" s="14" t="s">
        <v>150</v>
      </c>
      <c r="B36" s="12" t="s">
        <v>151</v>
      </c>
      <c r="C36" s="10"/>
    </row>
    <row r="37" spans="1:3" ht="6" customHeight="1" hidden="1" outlineLevel="1">
      <c r="A37" s="11" t="s">
        <v>152</v>
      </c>
      <c r="B37" s="12" t="s">
        <v>153</v>
      </c>
      <c r="C37" s="10">
        <f>150-150</f>
        <v>0</v>
      </c>
    </row>
    <row r="38" spans="1:3" ht="18" customHeight="1" hidden="1" outlineLevel="1">
      <c r="A38" s="11" t="s">
        <v>154</v>
      </c>
      <c r="B38" s="12" t="s">
        <v>155</v>
      </c>
      <c r="C38" s="10">
        <f>C39+C40</f>
        <v>0</v>
      </c>
    </row>
    <row r="39" spans="1:3" ht="18.75" customHeight="1" hidden="1" outlineLevel="1">
      <c r="A39" s="17" t="s">
        <v>156</v>
      </c>
      <c r="B39" s="12" t="s">
        <v>157</v>
      </c>
      <c r="C39" s="10">
        <v>0</v>
      </c>
    </row>
    <row r="40" spans="1:3" ht="15.75" customHeight="1" hidden="1" outlineLevel="1">
      <c r="A40" s="17" t="s">
        <v>156</v>
      </c>
      <c r="B40" s="12" t="s">
        <v>157</v>
      </c>
      <c r="C40" s="10"/>
    </row>
    <row r="41" spans="1:3" ht="16.5" customHeight="1" hidden="1" outlineLevel="1">
      <c r="A41" s="14" t="s">
        <v>158</v>
      </c>
      <c r="B41" s="12" t="s">
        <v>159</v>
      </c>
      <c r="C41" s="10"/>
    </row>
    <row r="42" spans="1:3" ht="30" customHeight="1" hidden="1">
      <c r="A42" s="8" t="s">
        <v>160</v>
      </c>
      <c r="B42" s="9" t="s">
        <v>161</v>
      </c>
      <c r="C42" s="10">
        <f>C51</f>
        <v>0</v>
      </c>
    </row>
    <row r="43" spans="1:3" ht="27.75" customHeight="1" hidden="1" outlineLevel="1">
      <c r="A43" s="11" t="s">
        <v>162</v>
      </c>
      <c r="B43" s="12" t="s">
        <v>163</v>
      </c>
      <c r="C43" s="10">
        <f>3292-3292</f>
        <v>0</v>
      </c>
    </row>
    <row r="44" spans="1:3" ht="24" customHeight="1" hidden="1" outlineLevel="1">
      <c r="A44" s="11" t="s">
        <v>164</v>
      </c>
      <c r="B44" s="12" t="s">
        <v>165</v>
      </c>
      <c r="C44" s="10">
        <f>C45</f>
        <v>0</v>
      </c>
    </row>
    <row r="45" spans="1:3" ht="22.5" customHeight="1" hidden="1" outlineLevel="1">
      <c r="A45" s="14" t="s">
        <v>166</v>
      </c>
      <c r="B45" s="12" t="s">
        <v>167</v>
      </c>
      <c r="C45" s="10">
        <f>C46</f>
        <v>0</v>
      </c>
    </row>
    <row r="46" spans="1:3" ht="20.25" customHeight="1" hidden="1" outlineLevel="1">
      <c r="A46" s="14" t="s">
        <v>168</v>
      </c>
      <c r="B46" s="12" t="s">
        <v>169</v>
      </c>
      <c r="C46" s="10">
        <f>72-72</f>
        <v>0</v>
      </c>
    </row>
    <row r="47" spans="1:3" ht="26.25" customHeight="1" hidden="1" outlineLevel="1">
      <c r="A47" s="14" t="s">
        <v>170</v>
      </c>
      <c r="B47" s="12" t="s">
        <v>171</v>
      </c>
      <c r="C47" s="10" t="e">
        <f>SUM(#REF!,#REF!,#REF!,#REF!,#REF!,#REF!,#REF!)</f>
        <v>#REF!</v>
      </c>
    </row>
    <row r="48" spans="1:3" ht="28.5" customHeight="1" hidden="1" outlineLevel="1">
      <c r="A48" s="14" t="s">
        <v>172</v>
      </c>
      <c r="B48" s="12" t="s">
        <v>173</v>
      </c>
      <c r="C48" s="10" t="e">
        <f>SUM(#REF!,#REF!,#REF!,#REF!,#REF!,#REF!,#REF!)</f>
        <v>#REF!</v>
      </c>
    </row>
    <row r="49" spans="1:3" ht="36.75" customHeight="1" hidden="1" outlineLevel="1">
      <c r="A49" s="11" t="s">
        <v>174</v>
      </c>
      <c r="B49" s="12" t="s">
        <v>175</v>
      </c>
      <c r="C49" s="10">
        <f>C50+C51</f>
        <v>0</v>
      </c>
    </row>
    <row r="50" spans="1:3" ht="27" customHeight="1" hidden="1" outlineLevel="1">
      <c r="A50" s="14" t="s">
        <v>176</v>
      </c>
      <c r="B50" s="12" t="s">
        <v>177</v>
      </c>
      <c r="C50" s="10"/>
    </row>
    <row r="51" spans="1:3" ht="21" customHeight="1" hidden="1" outlineLevel="1">
      <c r="A51" s="14" t="s">
        <v>178</v>
      </c>
      <c r="B51" s="12" t="s">
        <v>179</v>
      </c>
      <c r="C51" s="10">
        <f>C52</f>
        <v>0</v>
      </c>
    </row>
    <row r="52" spans="1:3" ht="23.25" customHeight="1" hidden="1" outlineLevel="1">
      <c r="A52" s="14" t="s">
        <v>180</v>
      </c>
      <c r="B52" s="12" t="s">
        <v>181</v>
      </c>
      <c r="C52" s="13">
        <v>0</v>
      </c>
    </row>
    <row r="53" spans="1:3" ht="12.75" outlineLevel="1">
      <c r="A53" s="8" t="s">
        <v>182</v>
      </c>
      <c r="B53" s="9"/>
      <c r="C53" s="10">
        <f>C78</f>
        <v>2129.2</v>
      </c>
    </row>
    <row r="54" spans="1:3" ht="38.25" customHeight="1" hidden="1" outlineLevel="1">
      <c r="A54" s="11"/>
      <c r="B54" s="12"/>
      <c r="C54" s="10"/>
    </row>
    <row r="55" spans="1:3" ht="39" customHeight="1" hidden="1" outlineLevel="1">
      <c r="A55" s="11"/>
      <c r="B55" s="12"/>
      <c r="C55" s="10"/>
    </row>
    <row r="56" spans="1:3" ht="25.5" hidden="1">
      <c r="A56" s="8" t="s">
        <v>50</v>
      </c>
      <c r="B56" s="9" t="s">
        <v>51</v>
      </c>
      <c r="C56" s="10">
        <f>C57</f>
        <v>0</v>
      </c>
    </row>
    <row r="57" spans="1:3" ht="12.75" hidden="1">
      <c r="A57" s="11" t="s">
        <v>53</v>
      </c>
      <c r="B57" s="12" t="s">
        <v>52</v>
      </c>
      <c r="C57" s="10">
        <f>C58</f>
        <v>0</v>
      </c>
    </row>
    <row r="58" spans="1:3" ht="12.75" hidden="1">
      <c r="A58" s="11" t="s">
        <v>54</v>
      </c>
      <c r="B58" s="12" t="s">
        <v>55</v>
      </c>
      <c r="C58" s="10">
        <f>C59</f>
        <v>0</v>
      </c>
    </row>
    <row r="59" spans="1:3" ht="12.75" hidden="1" outlineLevel="1">
      <c r="A59" s="11" t="s">
        <v>56</v>
      </c>
      <c r="B59" s="12" t="s">
        <v>57</v>
      </c>
      <c r="C59" s="13">
        <v>0</v>
      </c>
    </row>
    <row r="60" spans="1:3" ht="12.75" hidden="1" outlineLevel="1">
      <c r="A60" s="11" t="s">
        <v>183</v>
      </c>
      <c r="B60" s="12" t="s">
        <v>184</v>
      </c>
      <c r="C60" s="10">
        <f>C63</f>
        <v>0</v>
      </c>
    </row>
    <row r="61" spans="1:3" ht="12.75" hidden="1" outlineLevel="1">
      <c r="A61" s="11" t="s">
        <v>185</v>
      </c>
      <c r="B61" s="12" t="s">
        <v>186</v>
      </c>
      <c r="C61" s="10" t="e">
        <f>SUM(#REF!,#REF!,#REF!,#REF!,#REF!,#REF!,#REF!)</f>
        <v>#REF!</v>
      </c>
    </row>
    <row r="62" spans="1:3" ht="12.75" hidden="1" outlineLevel="1">
      <c r="A62" s="11" t="s">
        <v>187</v>
      </c>
      <c r="B62" s="12" t="s">
        <v>188</v>
      </c>
      <c r="C62" s="10" t="e">
        <f>SUM(#REF!,#REF!,#REF!,#REF!,#REF!,#REF!,#REF!)</f>
        <v>#REF!</v>
      </c>
    </row>
    <row r="63" spans="1:3" ht="12.75" hidden="1" outlineLevel="1">
      <c r="A63" s="11" t="s">
        <v>189</v>
      </c>
      <c r="B63" s="12" t="s">
        <v>190</v>
      </c>
      <c r="C63" s="10">
        <f>140-140</f>
        <v>0</v>
      </c>
    </row>
    <row r="64" spans="1:3" ht="38.25" hidden="1" outlineLevel="1">
      <c r="A64" s="11" t="s">
        <v>191</v>
      </c>
      <c r="B64" s="12" t="s">
        <v>192</v>
      </c>
      <c r="C64" s="10">
        <f>C67+C68</f>
        <v>0</v>
      </c>
    </row>
    <row r="65" spans="1:3" s="6" customFormat="1" ht="38.25" hidden="1" outlineLevel="1">
      <c r="A65" s="11" t="s">
        <v>191</v>
      </c>
      <c r="B65" s="18" t="s">
        <v>193</v>
      </c>
      <c r="C65" s="19" t="e">
        <f>SUM(#REF!,#REF!,#REF!,#REF!,#REF!,#REF!,#REF!)</f>
        <v>#REF!</v>
      </c>
    </row>
    <row r="66" spans="1:3" s="6" customFormat="1" ht="38.25" hidden="1" outlineLevel="1">
      <c r="A66" s="11" t="s">
        <v>191</v>
      </c>
      <c r="B66" s="18" t="s">
        <v>194</v>
      </c>
      <c r="C66" s="19" t="e">
        <f>SUM(#REF!,#REF!,#REF!,#REF!,#REF!,#REF!,#REF!)</f>
        <v>#REF!</v>
      </c>
    </row>
    <row r="67" spans="1:3" ht="38.25" hidden="1" outlineLevel="1">
      <c r="A67" s="11" t="s">
        <v>195</v>
      </c>
      <c r="B67" s="12" t="s">
        <v>196</v>
      </c>
      <c r="C67" s="10">
        <f>C73</f>
        <v>0</v>
      </c>
    </row>
    <row r="68" spans="1:3" ht="38.25" hidden="1" outlineLevel="1">
      <c r="A68" s="11" t="s">
        <v>195</v>
      </c>
      <c r="B68" s="12" t="s">
        <v>197</v>
      </c>
      <c r="C68" s="10">
        <f>C74</f>
        <v>0</v>
      </c>
    </row>
    <row r="69" spans="1:3" ht="38.25" hidden="1" outlineLevel="1">
      <c r="A69" s="11" t="s">
        <v>195</v>
      </c>
      <c r="B69" s="12" t="s">
        <v>198</v>
      </c>
      <c r="C69" s="10" t="e">
        <f>SUM(#REF!,#REF!,#REF!,#REF!,#REF!,#REF!,#REF!)</f>
        <v>#REF!</v>
      </c>
    </row>
    <row r="70" spans="1:3" ht="38.25" hidden="1" outlineLevel="1">
      <c r="A70" s="11" t="s">
        <v>195</v>
      </c>
      <c r="B70" s="12" t="s">
        <v>199</v>
      </c>
      <c r="C70" s="10" t="e">
        <f>SUM(#REF!,#REF!,#REF!,#REF!,#REF!,#REF!,#REF!)</f>
        <v>#REF!</v>
      </c>
    </row>
    <row r="71" spans="1:3" ht="38.25" hidden="1" outlineLevel="1">
      <c r="A71" s="11" t="s">
        <v>195</v>
      </c>
      <c r="B71" s="12" t="s">
        <v>200</v>
      </c>
      <c r="C71" s="10" t="e">
        <f>SUM(#REF!,#REF!,#REF!,#REF!,#REF!,#REF!,#REF!)</f>
        <v>#REF!</v>
      </c>
    </row>
    <row r="72" spans="1:3" ht="38.25" hidden="1" outlineLevel="1">
      <c r="A72" s="11" t="s">
        <v>195</v>
      </c>
      <c r="B72" s="12" t="s">
        <v>201</v>
      </c>
      <c r="C72" s="10" t="e">
        <f>SUM(#REF!,#REF!,#REF!,#REF!,#REF!,#REF!,#REF!)</f>
        <v>#REF!</v>
      </c>
    </row>
    <row r="73" spans="1:3" ht="33.75" customHeight="1" hidden="1" outlineLevel="1">
      <c r="A73" s="11" t="s">
        <v>202</v>
      </c>
      <c r="B73" s="12" t="s">
        <v>203</v>
      </c>
      <c r="C73" s="10"/>
    </row>
    <row r="74" spans="1:3" ht="30" customHeight="1" hidden="1" outlineLevel="1">
      <c r="A74" s="11" t="s">
        <v>204</v>
      </c>
      <c r="B74" s="12" t="s">
        <v>205</v>
      </c>
      <c r="C74" s="10"/>
    </row>
    <row r="75" spans="1:3" ht="12.75" outlineLevel="1">
      <c r="A75" s="8" t="s">
        <v>222</v>
      </c>
      <c r="B75" s="12" t="s">
        <v>241</v>
      </c>
      <c r="C75" s="10">
        <f>C76</f>
        <v>2129.2</v>
      </c>
    </row>
    <row r="76" spans="1:3" ht="12.75" outlineLevel="1">
      <c r="A76" s="11" t="s">
        <v>239</v>
      </c>
      <c r="B76" s="12" t="s">
        <v>240</v>
      </c>
      <c r="C76" s="13">
        <f>C77</f>
        <v>2129.2</v>
      </c>
    </row>
    <row r="77" spans="1:3" ht="51" outlineLevel="1">
      <c r="A77" s="11" t="s">
        <v>250</v>
      </c>
      <c r="B77" s="12" t="s">
        <v>243</v>
      </c>
      <c r="C77" s="13">
        <f>C78</f>
        <v>2129.2</v>
      </c>
    </row>
    <row r="78" spans="1:3" ht="38.25" outlineLevel="1">
      <c r="A78" s="11" t="s">
        <v>249</v>
      </c>
      <c r="B78" s="12" t="s">
        <v>242</v>
      </c>
      <c r="C78" s="13">
        <v>2129.2</v>
      </c>
    </row>
    <row r="79" spans="1:3" ht="12.75" outlineLevel="1">
      <c r="A79" s="8" t="s">
        <v>287</v>
      </c>
      <c r="B79" s="9" t="s">
        <v>288</v>
      </c>
      <c r="C79" s="13">
        <v>199.3</v>
      </c>
    </row>
    <row r="80" spans="1:3" ht="12.75" outlineLevel="1">
      <c r="A80" s="8" t="s">
        <v>289</v>
      </c>
      <c r="B80" s="9" t="s">
        <v>290</v>
      </c>
      <c r="C80" s="13">
        <v>199.3</v>
      </c>
    </row>
    <row r="81" spans="1:3" ht="30" customHeight="1" outlineLevel="1">
      <c r="A81" s="11" t="s">
        <v>292</v>
      </c>
      <c r="B81" s="12" t="s">
        <v>291</v>
      </c>
      <c r="C81" s="13">
        <v>199.3</v>
      </c>
    </row>
    <row r="82" spans="1:4" ht="12.75">
      <c r="A82" s="8" t="s">
        <v>4</v>
      </c>
      <c r="B82" s="9" t="s">
        <v>5</v>
      </c>
      <c r="C82" s="10">
        <f>C83+C162</f>
        <v>84899.57532</v>
      </c>
      <c r="D82" s="29"/>
    </row>
    <row r="83" spans="1:3" ht="25.5">
      <c r="A83" s="8" t="s">
        <v>6</v>
      </c>
      <c r="B83" s="9" t="s">
        <v>7</v>
      </c>
      <c r="C83" s="10">
        <f>C94+C105+C91+C155</f>
        <v>84899.57532</v>
      </c>
    </row>
    <row r="84" spans="1:3" ht="12.75" hidden="1" outlineLevel="1">
      <c r="A84" s="14" t="s">
        <v>8</v>
      </c>
      <c r="B84" s="12" t="s">
        <v>9</v>
      </c>
      <c r="C84" s="10" t="e">
        <f>SUM(#REF!,#REF!,#REF!,#REF!,#REF!,#REF!,#REF!)</f>
        <v>#REF!</v>
      </c>
    </row>
    <row r="85" spans="1:3" ht="12.75" hidden="1" outlineLevel="1">
      <c r="A85" s="14" t="s">
        <v>216</v>
      </c>
      <c r="B85" s="12" t="s">
        <v>221</v>
      </c>
      <c r="C85" s="10">
        <f>C86</f>
        <v>0</v>
      </c>
    </row>
    <row r="86" spans="1:3" ht="25.5" hidden="1" outlineLevel="1">
      <c r="A86" s="14" t="s">
        <v>11</v>
      </c>
      <c r="B86" s="12" t="s">
        <v>12</v>
      </c>
      <c r="C86" s="10"/>
    </row>
    <row r="87" spans="1:3" ht="12.75" hidden="1" outlineLevel="1">
      <c r="A87" s="11" t="s">
        <v>13</v>
      </c>
      <c r="B87" s="12" t="s">
        <v>14</v>
      </c>
      <c r="C87" s="10">
        <f>C88</f>
        <v>0</v>
      </c>
    </row>
    <row r="88" spans="1:3" ht="12.75" hidden="1" outlineLevel="1">
      <c r="A88" s="14" t="s">
        <v>15</v>
      </c>
      <c r="B88" s="12" t="s">
        <v>16</v>
      </c>
      <c r="C88" s="10"/>
    </row>
    <row r="89" spans="1:3" ht="28.5" customHeight="1" hidden="1" outlineLevel="1">
      <c r="A89" s="14" t="s">
        <v>17</v>
      </c>
      <c r="B89" s="12" t="s">
        <v>10</v>
      </c>
      <c r="C89" s="10">
        <f>C90</f>
        <v>0</v>
      </c>
    </row>
    <row r="90" spans="1:3" ht="25.5" hidden="1" outlineLevel="1">
      <c r="A90" s="14" t="s">
        <v>11</v>
      </c>
      <c r="B90" s="12" t="s">
        <v>12</v>
      </c>
      <c r="C90" s="13">
        <v>0</v>
      </c>
    </row>
    <row r="91" spans="1:3" ht="18" customHeight="1" outlineLevel="1">
      <c r="A91" s="21" t="s">
        <v>248</v>
      </c>
      <c r="B91" s="9" t="s">
        <v>245</v>
      </c>
      <c r="C91" s="10">
        <f>C92</f>
        <v>1685.4</v>
      </c>
    </row>
    <row r="92" spans="1:3" ht="19.5" customHeight="1" outlineLevel="1">
      <c r="A92" s="14" t="s">
        <v>246</v>
      </c>
      <c r="B92" s="12" t="s">
        <v>247</v>
      </c>
      <c r="C92" s="13">
        <f>C93</f>
        <v>1685.4</v>
      </c>
    </row>
    <row r="93" spans="1:3" ht="25.5" outlineLevel="1">
      <c r="A93" s="14" t="s">
        <v>273</v>
      </c>
      <c r="B93" s="12" t="s">
        <v>244</v>
      </c>
      <c r="C93" s="13">
        <v>1685.4</v>
      </c>
    </row>
    <row r="94" spans="1:6" ht="25.5" outlineLevel="1">
      <c r="A94" s="21" t="s">
        <v>230</v>
      </c>
      <c r="B94" s="9" t="s">
        <v>224</v>
      </c>
      <c r="C94" s="10">
        <f>C99+C97+C95</f>
        <v>77430.74782</v>
      </c>
      <c r="F94" s="36"/>
    </row>
    <row r="95" spans="1:6" ht="25.5" outlineLevel="1">
      <c r="A95" s="14" t="s">
        <v>274</v>
      </c>
      <c r="B95" s="12" t="s">
        <v>266</v>
      </c>
      <c r="C95" s="10">
        <f>C96</f>
        <v>2228.2018199999998</v>
      </c>
      <c r="F95" s="36"/>
    </row>
    <row r="96" spans="1:6" ht="25.5" outlineLevel="1">
      <c r="A96" s="14" t="s">
        <v>275</v>
      </c>
      <c r="B96" s="12" t="s">
        <v>267</v>
      </c>
      <c r="C96" s="10">
        <f>2228201.82/1000</f>
        <v>2228.2018199999998</v>
      </c>
      <c r="F96" s="36"/>
    </row>
    <row r="97" spans="1:6" ht="25.5" customHeight="1" outlineLevel="1">
      <c r="A97" s="37" t="s">
        <v>276</v>
      </c>
      <c r="B97" s="38" t="s">
        <v>265</v>
      </c>
      <c r="C97" s="10">
        <f>C98</f>
        <v>72771.246</v>
      </c>
      <c r="F97" s="36"/>
    </row>
    <row r="98" spans="1:5" ht="38.25" outlineLevel="1">
      <c r="A98" s="42" t="s">
        <v>277</v>
      </c>
      <c r="B98" s="38" t="s">
        <v>257</v>
      </c>
      <c r="C98" s="39">
        <v>72771.246</v>
      </c>
      <c r="E98" s="33"/>
    </row>
    <row r="99" spans="1:3" ht="22.5" customHeight="1" outlineLevel="1">
      <c r="A99" s="21" t="s">
        <v>218</v>
      </c>
      <c r="B99" s="9" t="s">
        <v>225</v>
      </c>
      <c r="C99" s="10">
        <f>C100+C104+C102</f>
        <v>2431.3</v>
      </c>
    </row>
    <row r="100" spans="1:3" ht="12.75" outlineLevel="1">
      <c r="A100" s="14" t="s">
        <v>278</v>
      </c>
      <c r="B100" s="12" t="s">
        <v>226</v>
      </c>
      <c r="C100" s="13">
        <f>C101+C103</f>
        <v>492.09999999999997</v>
      </c>
    </row>
    <row r="101" spans="1:4" ht="25.5" outlineLevel="1">
      <c r="A101" s="14" t="s">
        <v>262</v>
      </c>
      <c r="B101" s="40" t="s">
        <v>226</v>
      </c>
      <c r="C101" s="13">
        <v>29.2</v>
      </c>
      <c r="D101" s="30"/>
    </row>
    <row r="102" spans="1:4" ht="34.5" customHeight="1" outlineLevel="1">
      <c r="A102" s="14" t="s">
        <v>286</v>
      </c>
      <c r="B102" s="40" t="s">
        <v>226</v>
      </c>
      <c r="C102" s="13">
        <v>1139.2</v>
      </c>
      <c r="D102" s="30"/>
    </row>
    <row r="103" spans="1:4" ht="38.25" outlineLevel="1">
      <c r="A103" s="14" t="s">
        <v>261</v>
      </c>
      <c r="B103" s="12" t="s">
        <v>259</v>
      </c>
      <c r="C103" s="13">
        <v>462.9</v>
      </c>
      <c r="D103" s="30"/>
    </row>
    <row r="104" spans="1:4" ht="25.5" outlineLevel="1">
      <c r="A104" s="14" t="s">
        <v>260</v>
      </c>
      <c r="B104" s="12" t="s">
        <v>258</v>
      </c>
      <c r="C104" s="13">
        <v>800</v>
      </c>
      <c r="D104" s="30"/>
    </row>
    <row r="105" spans="1:4" ht="12.75" outlineLevel="1">
      <c r="A105" s="8" t="s">
        <v>231</v>
      </c>
      <c r="B105" s="9" t="s">
        <v>227</v>
      </c>
      <c r="C105" s="10">
        <f>C149+C151</f>
        <v>899.1275</v>
      </c>
      <c r="D105" s="31"/>
    </row>
    <row r="106" spans="1:3" ht="12.75" hidden="1" outlineLevel="1">
      <c r="A106" s="11" t="s">
        <v>18</v>
      </c>
      <c r="B106" s="12" t="s">
        <v>19</v>
      </c>
      <c r="C106" s="10">
        <f>C108+C109</f>
        <v>0</v>
      </c>
    </row>
    <row r="107" spans="1:3" ht="25.5" hidden="1" outlineLevel="1">
      <c r="A107" s="14" t="s">
        <v>20</v>
      </c>
      <c r="B107" s="12" t="s">
        <v>21</v>
      </c>
      <c r="C107" s="10" t="e">
        <f>SUM(#REF!,#REF!,#REF!,#REF!,#REF!,#REF!,#REF!)</f>
        <v>#REF!</v>
      </c>
    </row>
    <row r="108" spans="1:3" ht="25.5" hidden="1" outlineLevel="1">
      <c r="A108" s="14" t="s">
        <v>22</v>
      </c>
      <c r="B108" s="12" t="s">
        <v>23</v>
      </c>
      <c r="C108" s="10">
        <f>0</f>
        <v>0</v>
      </c>
    </row>
    <row r="109" spans="1:3" ht="25.5" hidden="1" outlineLevel="1">
      <c r="A109" s="14" t="s">
        <v>24</v>
      </c>
      <c r="B109" s="12" t="s">
        <v>25</v>
      </c>
      <c r="C109" s="10">
        <f>29959-29959</f>
        <v>0</v>
      </c>
    </row>
    <row r="110" spans="1:3" ht="25.5" hidden="1" outlineLevel="1">
      <c r="A110" s="11" t="s">
        <v>26</v>
      </c>
      <c r="B110" s="12" t="s">
        <v>27</v>
      </c>
      <c r="C110" s="10">
        <f>C111</f>
        <v>0</v>
      </c>
    </row>
    <row r="111" spans="1:3" ht="25.5" hidden="1" outlineLevel="1">
      <c r="A111" s="14" t="s">
        <v>28</v>
      </c>
      <c r="B111" s="12" t="s">
        <v>29</v>
      </c>
      <c r="C111" s="10"/>
    </row>
    <row r="112" spans="1:3" ht="25.5" hidden="1" outlineLevel="1">
      <c r="A112" s="11" t="s">
        <v>30</v>
      </c>
      <c r="B112" s="12" t="s">
        <v>31</v>
      </c>
      <c r="C112" s="10">
        <f>C114</f>
        <v>0</v>
      </c>
    </row>
    <row r="113" spans="1:3" ht="25.5" hidden="1" outlineLevel="1">
      <c r="A113" s="14" t="s">
        <v>32</v>
      </c>
      <c r="B113" s="12" t="s">
        <v>33</v>
      </c>
      <c r="C113" s="10" t="e">
        <f>SUM(#REF!,#REF!,#REF!,#REF!,#REF!,#REF!,#REF!)</f>
        <v>#REF!</v>
      </c>
    </row>
    <row r="114" spans="1:3" ht="25.5" hidden="1" outlineLevel="1">
      <c r="A114" s="14" t="s">
        <v>34</v>
      </c>
      <c r="B114" s="12" t="s">
        <v>35</v>
      </c>
      <c r="C114" s="10"/>
    </row>
    <row r="115" spans="1:3" ht="25.5" hidden="1" outlineLevel="1">
      <c r="A115" s="14" t="s">
        <v>36</v>
      </c>
      <c r="B115" s="12" t="s">
        <v>37</v>
      </c>
      <c r="C115" s="10" t="e">
        <f>SUM(#REF!,#REF!,#REF!,#REF!,#REF!,#REF!,#REF!)</f>
        <v>#REF!</v>
      </c>
    </row>
    <row r="116" spans="1:3" ht="25.5" hidden="1" outlineLevel="1">
      <c r="A116" s="11" t="s">
        <v>38</v>
      </c>
      <c r="B116" s="12" t="s">
        <v>39</v>
      </c>
      <c r="C116" s="10">
        <f>C118</f>
        <v>0</v>
      </c>
    </row>
    <row r="117" spans="1:3" ht="25.5" hidden="1" outlineLevel="1">
      <c r="A117" s="14" t="s">
        <v>40</v>
      </c>
      <c r="B117" s="12" t="s">
        <v>41</v>
      </c>
      <c r="C117" s="10" t="e">
        <f>SUM(#REF!,#REF!,#REF!,#REF!,#REF!,#REF!,#REF!)</f>
        <v>#REF!</v>
      </c>
    </row>
    <row r="118" spans="1:3" ht="38.25" hidden="1" outlineLevel="1">
      <c r="A118" s="14" t="s">
        <v>42</v>
      </c>
      <c r="B118" s="12" t="s">
        <v>43</v>
      </c>
      <c r="C118" s="10">
        <f>0</f>
        <v>0</v>
      </c>
    </row>
    <row r="119" spans="1:3" ht="25.5" hidden="1" outlineLevel="1">
      <c r="A119" s="14" t="s">
        <v>44</v>
      </c>
      <c r="B119" s="12" t="s">
        <v>45</v>
      </c>
      <c r="C119" s="10" t="e">
        <f>SUM(#REF!,#REF!,#REF!,#REF!,#REF!,#REF!,#REF!)</f>
        <v>#REF!</v>
      </c>
    </row>
    <row r="120" spans="1:3" ht="25.5" hidden="1" outlineLevel="1">
      <c r="A120" s="11" t="s">
        <v>46</v>
      </c>
      <c r="B120" s="12" t="s">
        <v>47</v>
      </c>
      <c r="C120" s="10">
        <f>C121</f>
        <v>0</v>
      </c>
    </row>
    <row r="121" spans="1:3" ht="38.25" hidden="1" outlineLevel="1">
      <c r="A121" s="11" t="s">
        <v>48</v>
      </c>
      <c r="B121" s="12" t="s">
        <v>49</v>
      </c>
      <c r="C121" s="10">
        <v>0</v>
      </c>
    </row>
    <row r="122" spans="1:3" ht="51" hidden="1" outlineLevel="1">
      <c r="A122" s="11" t="s">
        <v>58</v>
      </c>
      <c r="B122" s="12" t="s">
        <v>59</v>
      </c>
      <c r="C122" s="10" t="e">
        <f>SUM(#REF!,#REF!,#REF!,#REF!,#REF!,#REF!,#REF!)</f>
        <v>#REF!</v>
      </c>
    </row>
    <row r="123" spans="1:3" ht="12.75" hidden="1" outlineLevel="1">
      <c r="A123" s="11" t="s">
        <v>60</v>
      </c>
      <c r="B123" s="12" t="s">
        <v>61</v>
      </c>
      <c r="C123" s="10">
        <f>C125</f>
        <v>0</v>
      </c>
    </row>
    <row r="124" spans="1:3" ht="25.5" hidden="1" outlineLevel="1">
      <c r="A124" s="14" t="s">
        <v>62</v>
      </c>
      <c r="B124" s="12" t="s">
        <v>63</v>
      </c>
      <c r="C124" s="10" t="e">
        <f>SUM(#REF!,#REF!,#REF!,#REF!,#REF!,#REF!,#REF!)</f>
        <v>#REF!</v>
      </c>
    </row>
    <row r="125" spans="1:3" ht="25.5" hidden="1" outlineLevel="1">
      <c r="A125" s="14" t="s">
        <v>64</v>
      </c>
      <c r="B125" s="12" t="s">
        <v>65</v>
      </c>
      <c r="C125" s="10">
        <f>0</f>
        <v>0</v>
      </c>
    </row>
    <row r="126" spans="1:3" ht="25.5" hidden="1" outlineLevel="1">
      <c r="A126" s="14" t="s">
        <v>66</v>
      </c>
      <c r="B126" s="12" t="s">
        <v>67</v>
      </c>
      <c r="C126" s="10" t="e">
        <f>SUM(#REF!,#REF!,#REF!,#REF!,#REF!,#REF!,#REF!)</f>
        <v>#REF!</v>
      </c>
    </row>
    <row r="127" spans="1:3" ht="12.75" hidden="1" outlineLevel="1">
      <c r="A127" s="11" t="s">
        <v>68</v>
      </c>
      <c r="B127" s="12" t="s">
        <v>69</v>
      </c>
      <c r="C127" s="10">
        <f>C129</f>
        <v>0</v>
      </c>
    </row>
    <row r="128" spans="1:3" ht="25.5" hidden="1" outlineLevel="1">
      <c r="A128" s="14" t="s">
        <v>70</v>
      </c>
      <c r="B128" s="12" t="s">
        <v>71</v>
      </c>
      <c r="C128" s="10" t="e">
        <f>SUM(#REF!,#REF!,#REF!,#REF!,#REF!,#REF!,#REF!)</f>
        <v>#REF!</v>
      </c>
    </row>
    <row r="129" spans="1:3" ht="25.5" hidden="1" outlineLevel="1">
      <c r="A129" s="14" t="s">
        <v>72</v>
      </c>
      <c r="B129" s="12" t="s">
        <v>73</v>
      </c>
      <c r="C129" s="10"/>
    </row>
    <row r="130" spans="1:3" ht="25.5" hidden="1" outlineLevel="1">
      <c r="A130" s="14" t="s">
        <v>74</v>
      </c>
      <c r="B130" s="12" t="s">
        <v>75</v>
      </c>
      <c r="C130" s="10" t="e">
        <f>SUM(#REF!,#REF!,#REF!,#REF!,#REF!,#REF!,#REF!)</f>
        <v>#REF!</v>
      </c>
    </row>
    <row r="131" spans="1:3" ht="25.5" hidden="1" outlineLevel="1">
      <c r="A131" s="11" t="s">
        <v>76</v>
      </c>
      <c r="B131" s="12" t="s">
        <v>77</v>
      </c>
      <c r="C131" s="10">
        <f>C133</f>
        <v>0</v>
      </c>
    </row>
    <row r="132" spans="1:3" ht="25.5" hidden="1" outlineLevel="1">
      <c r="A132" s="14" t="s">
        <v>78</v>
      </c>
      <c r="B132" s="12" t="s">
        <v>79</v>
      </c>
      <c r="C132" s="10" t="e">
        <f>SUM(#REF!,#REF!,#REF!,#REF!,#REF!,#REF!,#REF!)</f>
        <v>#REF!</v>
      </c>
    </row>
    <row r="133" spans="1:3" ht="25.5" hidden="1" outlineLevel="1">
      <c r="A133" s="14" t="s">
        <v>80</v>
      </c>
      <c r="B133" s="12" t="s">
        <v>81</v>
      </c>
      <c r="C133" s="10"/>
    </row>
    <row r="134" spans="1:3" ht="25.5" hidden="1" outlineLevel="1">
      <c r="A134" s="14" t="s">
        <v>82</v>
      </c>
      <c r="B134" s="12" t="s">
        <v>83</v>
      </c>
      <c r="C134" s="10" t="e">
        <f>SUM(#REF!,#REF!,#REF!,#REF!,#REF!,#REF!,#REF!)</f>
        <v>#REF!</v>
      </c>
    </row>
    <row r="135" spans="1:3" ht="63.75" hidden="1" outlineLevel="1">
      <c r="A135" s="11" t="s">
        <v>84</v>
      </c>
      <c r="B135" s="12" t="s">
        <v>85</v>
      </c>
      <c r="C135" s="10">
        <f>C137</f>
        <v>0</v>
      </c>
    </row>
    <row r="136" spans="1:3" ht="51" hidden="1" outlineLevel="1">
      <c r="A136" s="11" t="s">
        <v>86</v>
      </c>
      <c r="B136" s="12" t="s">
        <v>87</v>
      </c>
      <c r="C136" s="10" t="e">
        <f>SUM(#REF!,#REF!,#REF!,#REF!,#REF!,#REF!,#REF!)</f>
        <v>#REF!</v>
      </c>
    </row>
    <row r="137" spans="1:3" ht="63.75" hidden="1" outlineLevel="1">
      <c r="A137" s="11" t="s">
        <v>88</v>
      </c>
      <c r="B137" s="12" t="s">
        <v>89</v>
      </c>
      <c r="C137" s="10"/>
    </row>
    <row r="138" spans="1:3" ht="51" hidden="1" outlineLevel="1">
      <c r="A138" s="11" t="s">
        <v>90</v>
      </c>
      <c r="B138" s="12" t="s">
        <v>91</v>
      </c>
      <c r="C138" s="10" t="e">
        <f>SUM(#REF!,#REF!,#REF!,#REF!,#REF!,#REF!,#REF!)</f>
        <v>#REF!</v>
      </c>
    </row>
    <row r="139" spans="1:3" ht="38.25" hidden="1" outlineLevel="1">
      <c r="A139" s="11" t="s">
        <v>92</v>
      </c>
      <c r="B139" s="12" t="s">
        <v>93</v>
      </c>
      <c r="C139" s="10">
        <f>C141</f>
        <v>0</v>
      </c>
    </row>
    <row r="140" spans="1:3" ht="38.25" hidden="1" outlineLevel="1">
      <c r="A140" s="11" t="s">
        <v>94</v>
      </c>
      <c r="B140" s="12" t="s">
        <v>95</v>
      </c>
      <c r="C140" s="10" t="e">
        <f>SUM(#REF!,#REF!,#REF!,#REF!,#REF!,#REF!,#REF!)</f>
        <v>#REF!</v>
      </c>
    </row>
    <row r="141" spans="1:3" ht="51" hidden="1" outlineLevel="1">
      <c r="A141" s="11" t="s">
        <v>96</v>
      </c>
      <c r="B141" s="12" t="s">
        <v>97</v>
      </c>
      <c r="C141" s="10"/>
    </row>
    <row r="142" spans="1:3" ht="38.25" hidden="1" outlineLevel="1">
      <c r="A142" s="11" t="s">
        <v>98</v>
      </c>
      <c r="B142" s="12" t="s">
        <v>99</v>
      </c>
      <c r="C142" s="10" t="e">
        <f>SUM(#REF!,#REF!,#REF!,#REF!,#REF!,#REF!,#REF!)</f>
        <v>#REF!</v>
      </c>
    </row>
    <row r="143" spans="1:3" ht="38.25" hidden="1" outlineLevel="1">
      <c r="A143" s="11" t="s">
        <v>100</v>
      </c>
      <c r="B143" s="12" t="s">
        <v>101</v>
      </c>
      <c r="C143" s="10">
        <f>C145</f>
        <v>0</v>
      </c>
    </row>
    <row r="144" spans="1:3" ht="38.25" hidden="1" outlineLevel="1">
      <c r="A144" s="11" t="s">
        <v>102</v>
      </c>
      <c r="B144" s="12" t="s">
        <v>103</v>
      </c>
      <c r="C144" s="10" t="e">
        <f>SUM(#REF!,#REF!,#REF!,#REF!,#REF!,#REF!,#REF!)</f>
        <v>#REF!</v>
      </c>
    </row>
    <row r="145" spans="1:3" ht="38.25" hidden="1" outlineLevel="1">
      <c r="A145" s="11" t="s">
        <v>104</v>
      </c>
      <c r="B145" s="12" t="s">
        <v>105</v>
      </c>
      <c r="C145" s="10">
        <f>0</f>
        <v>0</v>
      </c>
    </row>
    <row r="146" spans="1:3" ht="38.25" hidden="1" outlineLevel="1">
      <c r="A146" s="11" t="s">
        <v>106</v>
      </c>
      <c r="B146" s="12" t="s">
        <v>107</v>
      </c>
      <c r="C146" s="10" t="e">
        <f>SUM(#REF!,#REF!,#REF!,#REF!,#REF!,#REF!,#REF!)</f>
        <v>#REF!</v>
      </c>
    </row>
    <row r="147" spans="1:3" ht="25.5" hidden="1" outlineLevel="1">
      <c r="A147" s="11" t="s">
        <v>108</v>
      </c>
      <c r="B147" s="12" t="s">
        <v>109</v>
      </c>
      <c r="C147" s="10">
        <f>C148</f>
        <v>0</v>
      </c>
    </row>
    <row r="148" spans="1:3" ht="25.5" hidden="1" outlineLevel="1">
      <c r="A148" s="11" t="s">
        <v>108</v>
      </c>
      <c r="B148" s="12" t="s">
        <v>110</v>
      </c>
      <c r="C148" s="10">
        <v>0</v>
      </c>
    </row>
    <row r="149" spans="1:4" ht="25.5" outlineLevel="1">
      <c r="A149" s="11" t="s">
        <v>219</v>
      </c>
      <c r="B149" s="12" t="s">
        <v>228</v>
      </c>
      <c r="C149" s="13">
        <f>C150</f>
        <v>496.7</v>
      </c>
      <c r="D149" s="7"/>
    </row>
    <row r="150" spans="1:4" ht="25.5" outlineLevel="1">
      <c r="A150" s="11" t="s">
        <v>220</v>
      </c>
      <c r="B150" s="12" t="s">
        <v>229</v>
      </c>
      <c r="C150" s="13">
        <v>496.7</v>
      </c>
      <c r="D150" s="7"/>
    </row>
    <row r="151" spans="1:4" ht="25.5" outlineLevel="1">
      <c r="A151" s="11" t="s">
        <v>279</v>
      </c>
      <c r="B151" s="12" t="s">
        <v>238</v>
      </c>
      <c r="C151" s="13">
        <f>C153+C154</f>
        <v>402.4275</v>
      </c>
      <c r="D151" s="7"/>
    </row>
    <row r="152" spans="1:4" ht="25.5" outlineLevel="1">
      <c r="A152" s="42" t="s">
        <v>280</v>
      </c>
      <c r="B152" s="12" t="s">
        <v>237</v>
      </c>
      <c r="C152" s="13">
        <f>C153+C154</f>
        <v>402.4275</v>
      </c>
      <c r="D152" s="7"/>
    </row>
    <row r="153" spans="1:4" ht="25.5" outlineLevel="1">
      <c r="A153" s="11" t="s">
        <v>264</v>
      </c>
      <c r="B153" s="12" t="s">
        <v>237</v>
      </c>
      <c r="C153" s="13">
        <f>398427.5/1000</f>
        <v>398.4275</v>
      </c>
      <c r="D153" s="7"/>
    </row>
    <row r="154" spans="1:4" ht="38.25" outlineLevel="1">
      <c r="A154" s="11" t="s">
        <v>263</v>
      </c>
      <c r="B154" s="12" t="s">
        <v>237</v>
      </c>
      <c r="C154" s="13">
        <v>4</v>
      </c>
      <c r="D154" s="7"/>
    </row>
    <row r="155" spans="1:4" s="20" customFormat="1" ht="15" customHeight="1" outlineLevel="1">
      <c r="A155" s="27" t="s">
        <v>232</v>
      </c>
      <c r="B155" s="26" t="s">
        <v>233</v>
      </c>
      <c r="C155" s="10">
        <f>C156+C160</f>
        <v>4884.3</v>
      </c>
      <c r="D155" s="28"/>
    </row>
    <row r="156" spans="1:4" s="20" customFormat="1" ht="38.25" outlineLevel="1">
      <c r="A156" s="25" t="s">
        <v>234</v>
      </c>
      <c r="B156" s="32" t="s">
        <v>235</v>
      </c>
      <c r="C156" s="13">
        <f>C157</f>
        <v>4138</v>
      </c>
      <c r="D156" s="28"/>
    </row>
    <row r="157" spans="1:4" s="20" customFormat="1" ht="38.25" outlineLevel="1">
      <c r="A157" s="42" t="s">
        <v>281</v>
      </c>
      <c r="B157" s="32" t="s">
        <v>236</v>
      </c>
      <c r="C157" s="13">
        <f>C158+C159</f>
        <v>4138</v>
      </c>
      <c r="D157" s="28"/>
    </row>
    <row r="158" spans="1:4" s="20" customFormat="1" ht="51" outlineLevel="1">
      <c r="A158" s="42" t="s">
        <v>284</v>
      </c>
      <c r="B158" s="32" t="s">
        <v>236</v>
      </c>
      <c r="C158" s="13">
        <v>3930</v>
      </c>
      <c r="D158" s="28"/>
    </row>
    <row r="159" spans="1:4" s="20" customFormat="1" ht="38.25" outlineLevel="1">
      <c r="A159" s="42" t="s">
        <v>285</v>
      </c>
      <c r="B159" s="32" t="s">
        <v>236</v>
      </c>
      <c r="C159" s="13">
        <v>208</v>
      </c>
      <c r="D159" s="28"/>
    </row>
    <row r="160" spans="1:4" s="20" customFormat="1" ht="24" customHeight="1" outlineLevel="1">
      <c r="A160" s="25" t="s">
        <v>282</v>
      </c>
      <c r="B160" s="32" t="s">
        <v>252</v>
      </c>
      <c r="C160" s="13">
        <v>746.3</v>
      </c>
      <c r="D160" s="28"/>
    </row>
    <row r="161" spans="1:4" s="20" customFormat="1" ht="25.5" customHeight="1" outlineLevel="1">
      <c r="A161" s="25" t="s">
        <v>283</v>
      </c>
      <c r="B161" s="32" t="s">
        <v>251</v>
      </c>
      <c r="C161" s="13">
        <v>746.3</v>
      </c>
      <c r="D161" s="28"/>
    </row>
    <row r="162" spans="1:4" s="20" customFormat="1" ht="12.75" hidden="1" outlineLevel="1">
      <c r="A162" s="41" t="s">
        <v>269</v>
      </c>
      <c r="B162" s="26" t="s">
        <v>268</v>
      </c>
      <c r="C162" s="10">
        <v>0</v>
      </c>
      <c r="D162" s="28"/>
    </row>
    <row r="163" spans="1:4" s="20" customFormat="1" ht="12.75" hidden="1" outlineLevel="1">
      <c r="A163" s="25" t="s">
        <v>270</v>
      </c>
      <c r="B163" s="32" t="s">
        <v>271</v>
      </c>
      <c r="C163" s="13">
        <v>0</v>
      </c>
      <c r="D163" s="28"/>
    </row>
    <row r="164" spans="1:4" s="20" customFormat="1" ht="12.75" hidden="1" outlineLevel="1">
      <c r="A164" s="25" t="s">
        <v>270</v>
      </c>
      <c r="B164" s="32" t="s">
        <v>272</v>
      </c>
      <c r="C164" s="13">
        <v>0</v>
      </c>
      <c r="D164" s="28"/>
    </row>
    <row r="165" spans="1:4" ht="21.75" customHeight="1" collapsed="1">
      <c r="A165" s="4" t="s">
        <v>111</v>
      </c>
      <c r="B165" s="43"/>
      <c r="C165" s="24">
        <f>C9+C82</f>
        <v>152843.87532</v>
      </c>
      <c r="D165" s="22"/>
    </row>
  </sheetData>
  <sheetProtection/>
  <mergeCells count="8">
    <mergeCell ref="B1:C1"/>
    <mergeCell ref="B2:C2"/>
    <mergeCell ref="B3:C3"/>
    <mergeCell ref="A4:C4"/>
    <mergeCell ref="A5:C5"/>
    <mergeCell ref="D10:E10"/>
    <mergeCell ref="B7:B8"/>
    <mergeCell ref="A7:A8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 Кольский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Междуречье</cp:lastModifiedBy>
  <cp:lastPrinted>2021-09-02T09:43:04Z</cp:lastPrinted>
  <dcterms:created xsi:type="dcterms:W3CDTF">2006-01-12T05:44:41Z</dcterms:created>
  <dcterms:modified xsi:type="dcterms:W3CDTF">2021-09-02T09:43:32Z</dcterms:modified>
  <cp:category/>
  <cp:version/>
  <cp:contentType/>
  <cp:contentStatus/>
</cp:coreProperties>
</file>